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_xlnm.Print_Area" localSheetId="0">Hoja1!$A$1:$K$58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J53" i="1" s="1"/>
  <c r="I52" i="1"/>
  <c r="I50" i="1" s="1"/>
  <c r="I47" i="1"/>
  <c r="J47" i="1" s="1"/>
  <c r="I46" i="1"/>
  <c r="J46" i="1" s="1"/>
  <c r="J42" i="1" s="1"/>
  <c r="I42" i="1"/>
  <c r="J36" i="1"/>
  <c r="I36" i="1"/>
  <c r="I32" i="1"/>
  <c r="J32" i="1" s="1"/>
  <c r="I31" i="1"/>
  <c r="J31" i="1" s="1"/>
  <c r="I30" i="1"/>
  <c r="J30" i="1" s="1"/>
  <c r="I29" i="1"/>
  <c r="J29" i="1" s="1"/>
  <c r="I28" i="1"/>
  <c r="J28" i="1" s="1"/>
  <c r="I27" i="1"/>
  <c r="E24" i="1"/>
  <c r="D24" i="1"/>
  <c r="I23" i="1"/>
  <c r="J23" i="1" s="1"/>
  <c r="I22" i="1"/>
  <c r="J22" i="1" s="1"/>
  <c r="I20" i="1"/>
  <c r="J20" i="1" s="1"/>
  <c r="I19" i="1"/>
  <c r="J19" i="1" s="1"/>
  <c r="I18" i="1"/>
  <c r="J18" i="1" s="1"/>
  <c r="I17" i="1"/>
  <c r="J17" i="1" s="1"/>
  <c r="E14" i="1"/>
  <c r="E12" i="1" s="1"/>
  <c r="D14" i="1"/>
  <c r="D12" i="1" s="1"/>
  <c r="I25" i="1" l="1"/>
  <c r="I34" i="1"/>
  <c r="J14" i="1"/>
  <c r="J12" i="1" s="1"/>
  <c r="J52" i="1"/>
  <c r="J50" i="1" s="1"/>
  <c r="J34" i="1" s="1"/>
  <c r="I14" i="1"/>
  <c r="I12" i="1" s="1"/>
  <c r="J27" i="1"/>
  <c r="J25" i="1" s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<sst xmlns="http://schemas.openxmlformats.org/spreadsheetml/2006/main" count="62" uniqueCount="59">
  <si>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</si>
  <si>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30 de junio del 2019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</si>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</sst>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Estados%20Financieros%202019/06.Edos.Fros%20junio%202019/Estados%20Fros%20y%20Pptales%20UPJR_%20juni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Inf Adicional"/>
      <sheetName val="Balanza"/>
      <sheetName val="Hoja1"/>
    </sheetNames>
    <sheetDataSet>
      <sheetData sheetId="0">
        <row r="17">
          <cell r="I17">
            <v>0</v>
          </cell>
          <cell r="J17">
            <v>0</v>
          </cell>
        </row>
        <row r="18">
          <cell r="I18">
            <v>0</v>
          </cell>
          <cell r="J18">
            <v>0</v>
          </cell>
        </row>
        <row r="19">
          <cell r="I19">
            <v>0</v>
          </cell>
          <cell r="J19">
            <v>0</v>
          </cell>
        </row>
        <row r="20">
          <cell r="I20">
            <v>0</v>
          </cell>
          <cell r="J20">
            <v>0</v>
          </cell>
        </row>
        <row r="22"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1">
          <cell r="I31">
            <v>0</v>
          </cell>
          <cell r="J31">
            <v>0</v>
          </cell>
        </row>
        <row r="32">
          <cell r="I32">
            <v>0</v>
          </cell>
          <cell r="J32">
            <v>0</v>
          </cell>
        </row>
        <row r="33"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zoomScale="70" zoomScaleNormal="70" workbookViewId="0">
      <selection activeCell="B21" sqref="B21:C21"/>
    </sheetView>
  </sheetViews>
  <sheetFormatPr baseColWidth="10" defaultColWidth="11.44140625" defaultRowHeight="13.2" x14ac:dyDescent="0.25"/>
  <cols>
    <col min="1" max="1" width="4.5546875" style="5" customWidth="1"/>
    <col min="2" max="2" width="24.6640625" style="5" customWidth="1"/>
    <col min="3" max="3" width="40" style="5" customWidth="1"/>
    <col min="4" max="5" width="18.6640625" style="5" customWidth="1"/>
    <col min="6" max="6" width="10.6640625" style="5" customWidth="1"/>
    <col min="7" max="7" width="24.6640625" style="5" customWidth="1"/>
    <col min="8" max="8" width="29.6640625" style="12" customWidth="1"/>
    <col min="9" max="10" width="18.6640625" style="5" customWidth="1"/>
    <col min="11" max="11" width="4.5546875" style="5" customWidth="1"/>
    <col min="12" max="16384" width="11.44140625" style="5"/>
  </cols>
  <sheetData>
    <row r="1" spans="1:11" ht="14.1" customHeight="1" x14ac:dyDescent="0.25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ht="14.1" customHeight="1" x14ac:dyDescent="0.25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ht="14.1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4.1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0.100000000000001" customHeight="1" x14ac:dyDescent="0.25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ht="3" customHeight="1" x14ac:dyDescent="0.25">
      <c r="A6" s="11"/>
      <c r="B6" s="11"/>
      <c r="C6" s="11"/>
      <c r="D6" s="11"/>
      <c r="E6" s="11"/>
      <c r="F6" s="11"/>
    </row>
    <row r="7" spans="1:11" s="15" customFormat="1" ht="3" customHeight="1" x14ac:dyDescent="0.25">
      <c r="A7" s="7"/>
      <c r="B7" s="13"/>
      <c r="C7" s="13"/>
      <c r="D7" s="13"/>
      <c r="E7" s="13"/>
      <c r="F7" s="14"/>
      <c r="H7" s="16"/>
    </row>
    <row r="8" spans="1:11" s="15" customFormat="1" ht="3" customHeight="1" x14ac:dyDescent="0.25">
      <c r="A8" s="17"/>
      <c r="B8" s="17"/>
      <c r="C8" s="17"/>
      <c r="D8" s="18"/>
      <c r="E8" s="18"/>
      <c r="F8" s="19"/>
      <c r="H8" s="16"/>
    </row>
    <row r="9" spans="1:11" s="15" customFormat="1" ht="20.100000000000001" customHeight="1" x14ac:dyDescent="0.25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ht="3" customHeight="1" x14ac:dyDescent="0.25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ht="3" customHeight="1" x14ac:dyDescent="0.25">
      <c r="A11" s="30"/>
      <c r="B11" s="31"/>
      <c r="C11" s="31"/>
      <c r="D11" s="32"/>
      <c r="E11" s="32"/>
      <c r="F11" s="33"/>
      <c r="H11" s="16"/>
      <c r="K11" s="29"/>
    </row>
    <row r="12" spans="1:11" x14ac:dyDescent="0.25">
      <c r="A12" s="34"/>
      <c r="B12" s="35" t="s">
        <v>8</v>
      </c>
      <c r="C12" s="35"/>
      <c r="D12" s="36">
        <f>D14+D24</f>
        <v>409198.87</v>
      </c>
      <c r="E12" s="36">
        <f>E14+E24</f>
        <v>17470838.919999998</v>
      </c>
      <c r="F12" s="33"/>
      <c r="G12" s="35" t="s">
        <v>9</v>
      </c>
      <c r="H12" s="35"/>
      <c r="I12" s="36">
        <f>I14+I25</f>
        <v>0</v>
      </c>
      <c r="J12" s="36">
        <f>J14+J25</f>
        <v>958520.16</v>
      </c>
      <c r="K12" s="29"/>
    </row>
    <row r="13" spans="1:11" x14ac:dyDescent="0.25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5">
      <c r="A14" s="37"/>
      <c r="B14" s="35" t="s">
        <v>10</v>
      </c>
      <c r="C14" s="35"/>
      <c r="D14" s="36">
        <f>SUM(D16:D22)</f>
        <v>0</v>
      </c>
      <c r="E14" s="36">
        <f>SUM(E16:E22)</f>
        <v>17159185.629999999</v>
      </c>
      <c r="F14" s="33"/>
      <c r="G14" s="35" t="s">
        <v>11</v>
      </c>
      <c r="H14" s="35"/>
      <c r="I14" s="36">
        <f>SUM(I16:I23)</f>
        <v>0</v>
      </c>
      <c r="J14" s="36">
        <f>SUM(J16:J23)</f>
        <v>958520.16</v>
      </c>
      <c r="K14" s="29"/>
    </row>
    <row r="15" spans="1:11" x14ac:dyDescent="0.25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5">
      <c r="A16" s="34"/>
      <c r="B16" s="41" t="s">
        <v>12</v>
      </c>
      <c r="C16" s="41"/>
      <c r="D16" s="43">
        <v>0</v>
      </c>
      <c r="E16" s="43">
        <v>17146820.890000001</v>
      </c>
      <c r="F16" s="33"/>
      <c r="G16" s="41" t="s">
        <v>13</v>
      </c>
      <c r="H16" s="41"/>
      <c r="I16" s="43">
        <v>0</v>
      </c>
      <c r="J16" s="42">
        <v>958520.16</v>
      </c>
      <c r="K16" s="29"/>
    </row>
    <row r="17" spans="1:11" x14ac:dyDescent="0.25">
      <c r="A17" s="34"/>
      <c r="B17" s="41" t="s">
        <v>14</v>
      </c>
      <c r="C17" s="41"/>
      <c r="D17" s="43">
        <v>0</v>
      </c>
      <c r="E17" s="42">
        <v>12364.74</v>
      </c>
      <c r="F17" s="33"/>
      <c r="G17" s="41" t="s">
        <v>15</v>
      </c>
      <c r="H17" s="41"/>
      <c r="I17" s="43">
        <f>IF([1]ESF!I17&gt;[1]ESF!J17,[1]ESF!I17-[1]ESF!J17,0)</f>
        <v>0</v>
      </c>
      <c r="J17" s="43">
        <f>IF(I17&gt;0,0,[1]ESF!J17-[1]ESF!I17)</f>
        <v>0</v>
      </c>
      <c r="K17" s="29"/>
    </row>
    <row r="18" spans="1:11" x14ac:dyDescent="0.25">
      <c r="A18" s="34"/>
      <c r="B18" s="41" t="s">
        <v>16</v>
      </c>
      <c r="C18" s="41"/>
      <c r="D18" s="43">
        <v>0</v>
      </c>
      <c r="E18" s="43">
        <v>0</v>
      </c>
      <c r="F18" s="33"/>
      <c r="G18" s="41" t="s">
        <v>17</v>
      </c>
      <c r="H18" s="41"/>
      <c r="I18" s="43">
        <f>IF([1]ESF!I18&gt;[1]ESF!J18,[1]ESF!I18-[1]ESF!J18,0)</f>
        <v>0</v>
      </c>
      <c r="J18" s="43">
        <f>IF(I18&gt;0,0,[1]ESF!J18-[1]ESF!I18)</f>
        <v>0</v>
      </c>
      <c r="K18" s="29"/>
    </row>
    <row r="19" spans="1:11" x14ac:dyDescent="0.25">
      <c r="A19" s="34"/>
      <c r="B19" s="41" t="s">
        <v>18</v>
      </c>
      <c r="C19" s="41"/>
      <c r="D19" s="43">
        <v>0</v>
      </c>
      <c r="E19" s="43">
        <v>0</v>
      </c>
      <c r="F19" s="33"/>
      <c r="G19" s="41" t="s">
        <v>19</v>
      </c>
      <c r="H19" s="41"/>
      <c r="I19" s="43">
        <f>IF([1]ESF!I19&gt;[1]ESF!J19,[1]ESF!I19-[1]ESF!J19,0)</f>
        <v>0</v>
      </c>
      <c r="J19" s="43">
        <f>IF(I19&gt;0,0,[1]ESF!J19-[1]ESF!I19)</f>
        <v>0</v>
      </c>
      <c r="K19" s="29"/>
    </row>
    <row r="20" spans="1:11" x14ac:dyDescent="0.25">
      <c r="A20" s="34"/>
      <c r="B20" s="41" t="s">
        <v>20</v>
      </c>
      <c r="C20" s="41"/>
      <c r="D20" s="43">
        <v>0</v>
      </c>
      <c r="E20" s="43">
        <v>0</v>
      </c>
      <c r="F20" s="33"/>
      <c r="G20" s="41" t="s">
        <v>21</v>
      </c>
      <c r="H20" s="41"/>
      <c r="I20" s="43">
        <f>IF([1]ESF!I20&gt;[1]ESF!J20,[1]ESF!I20-[1]ESF!J20,0)</f>
        <v>0</v>
      </c>
      <c r="J20" s="43">
        <f>IF(I20&gt;0,0,[1]ESF!J20-[1]ESF!I20)</f>
        <v>0</v>
      </c>
      <c r="K20" s="29"/>
    </row>
    <row r="21" spans="1:11" ht="25.5" customHeight="1" x14ac:dyDescent="0.25">
      <c r="A21" s="34"/>
      <c r="B21" s="41" t="s">
        <v>22</v>
      </c>
      <c r="C21" s="41"/>
      <c r="D21" s="43">
        <v>0</v>
      </c>
      <c r="E21" s="43">
        <v>0</v>
      </c>
      <c r="F21" s="33"/>
      <c r="G21" s="44" t="s">
        <v>23</v>
      </c>
      <c r="H21" s="44"/>
      <c r="I21" s="43">
        <v>0</v>
      </c>
      <c r="J21" s="43">
        <v>0</v>
      </c>
      <c r="K21" s="29"/>
    </row>
    <row r="22" spans="1:11" x14ac:dyDescent="0.25">
      <c r="A22" s="34"/>
      <c r="B22" s="41" t="s">
        <v>24</v>
      </c>
      <c r="C22" s="41"/>
      <c r="D22" s="43">
        <v>0</v>
      </c>
      <c r="E22" s="43">
        <v>0</v>
      </c>
      <c r="F22" s="33"/>
      <c r="G22" s="41" t="s">
        <v>25</v>
      </c>
      <c r="H22" s="41"/>
      <c r="I22" s="43">
        <f>IF([1]ESF!I22&gt;[1]ESF!J22,[1]ESF!I22-[1]ESF!J22,0)</f>
        <v>0</v>
      </c>
      <c r="J22" s="43">
        <f>IF(I22&gt;0,0,[1]ESF!J22-[1]ESF!I22)</f>
        <v>0</v>
      </c>
      <c r="K22" s="29"/>
    </row>
    <row r="23" spans="1:11" x14ac:dyDescent="0.25">
      <c r="A23" s="37"/>
      <c r="B23" s="38"/>
      <c r="C23" s="39"/>
      <c r="D23" s="40"/>
      <c r="E23" s="40"/>
      <c r="F23" s="33"/>
      <c r="G23" s="41" t="s">
        <v>26</v>
      </c>
      <c r="H23" s="41"/>
      <c r="I23" s="43">
        <f>IF([1]ESF!I23&gt;[1]ESF!J23,[1]ESF!I23-[1]ESF!J23,0)</f>
        <v>0</v>
      </c>
      <c r="J23" s="43">
        <f>IF(I23&gt;0,0,[1]ESF!J23-[1]ESF!I23)</f>
        <v>0</v>
      </c>
      <c r="K23" s="29"/>
    </row>
    <row r="24" spans="1:11" x14ac:dyDescent="0.25">
      <c r="A24" s="37"/>
      <c r="B24" s="35" t="s">
        <v>27</v>
      </c>
      <c r="C24" s="35"/>
      <c r="D24" s="36">
        <f>SUM(D26:D34)</f>
        <v>409198.87</v>
      </c>
      <c r="E24" s="36">
        <f>SUM(E26:E34)</f>
        <v>311653.28999999998</v>
      </c>
      <c r="F24" s="33"/>
      <c r="G24" s="38"/>
      <c r="H24" s="38"/>
      <c r="I24" s="40"/>
      <c r="J24" s="40"/>
      <c r="K24" s="29"/>
    </row>
    <row r="25" spans="1:11" x14ac:dyDescent="0.25">
      <c r="A25" s="37"/>
      <c r="B25" s="38"/>
      <c r="C25" s="39"/>
      <c r="D25" s="40"/>
      <c r="E25" s="40"/>
      <c r="F25" s="33"/>
      <c r="G25" s="45" t="s">
        <v>28</v>
      </c>
      <c r="H25" s="45"/>
      <c r="I25" s="36">
        <f>SUM(I27:I32)</f>
        <v>0</v>
      </c>
      <c r="J25" s="36">
        <f>SUM(J27:J32)</f>
        <v>0</v>
      </c>
      <c r="K25" s="29"/>
    </row>
    <row r="26" spans="1:11" x14ac:dyDescent="0.25">
      <c r="A26" s="34"/>
      <c r="B26" s="41" t="s">
        <v>29</v>
      </c>
      <c r="C26" s="41"/>
      <c r="D26" s="43">
        <v>0</v>
      </c>
      <c r="E26" s="43">
        <v>0</v>
      </c>
      <c r="F26" s="33"/>
      <c r="G26" s="38"/>
      <c r="H26" s="38"/>
      <c r="I26" s="40"/>
      <c r="J26" s="40"/>
      <c r="K26" s="29"/>
    </row>
    <row r="27" spans="1:11" x14ac:dyDescent="0.25">
      <c r="A27" s="34"/>
      <c r="B27" s="41" t="s">
        <v>30</v>
      </c>
      <c r="C27" s="41"/>
      <c r="D27" s="43">
        <v>0</v>
      </c>
      <c r="E27" s="43">
        <v>0</v>
      </c>
      <c r="F27" s="33"/>
      <c r="G27" s="41" t="s">
        <v>31</v>
      </c>
      <c r="H27" s="41"/>
      <c r="I27" s="43">
        <f>IF([1]ESF!I29&gt;[1]ESF!J29,[1]ESF!I29-[1]ESF!J29,0)</f>
        <v>0</v>
      </c>
      <c r="J27" s="43">
        <f>IF(I27&gt;0,0,[1]ESF!J29-[1]ESF!I29)</f>
        <v>0</v>
      </c>
      <c r="K27" s="29"/>
    </row>
    <row r="28" spans="1:11" x14ac:dyDescent="0.25">
      <c r="A28" s="34"/>
      <c r="B28" s="41" t="s">
        <v>32</v>
      </c>
      <c r="C28" s="41"/>
      <c r="D28" s="43">
        <v>0</v>
      </c>
      <c r="E28" s="43">
        <v>0</v>
      </c>
      <c r="F28" s="33"/>
      <c r="G28" s="41" t="s">
        <v>33</v>
      </c>
      <c r="H28" s="41"/>
      <c r="I28" s="43">
        <f>IF([1]ESF!I30&gt;[1]ESF!J30,[1]ESF!I30-[1]ESF!J30,0)</f>
        <v>0</v>
      </c>
      <c r="J28" s="43">
        <f>IF(I28&gt;0,0,[1]ESF!J30-[1]ESF!I30)</f>
        <v>0</v>
      </c>
      <c r="K28" s="29"/>
    </row>
    <row r="29" spans="1:11" x14ac:dyDescent="0.25">
      <c r="A29" s="34"/>
      <c r="B29" s="41" t="s">
        <v>34</v>
      </c>
      <c r="C29" s="41"/>
      <c r="D29" s="43">
        <v>409198.87</v>
      </c>
      <c r="E29" s="42">
        <v>0</v>
      </c>
      <c r="F29" s="33"/>
      <c r="G29" s="41" t="s">
        <v>35</v>
      </c>
      <c r="H29" s="41"/>
      <c r="I29" s="43">
        <f>IF([1]ESF!I31&gt;[1]ESF!J31,[1]ESF!I31-[1]ESF!J31,0)</f>
        <v>0</v>
      </c>
      <c r="J29" s="43">
        <f>IF(I29&gt;0,0,[1]ESF!J31-[1]ESF!I31)</f>
        <v>0</v>
      </c>
      <c r="K29" s="29"/>
    </row>
    <row r="30" spans="1:11" x14ac:dyDescent="0.25">
      <c r="A30" s="34"/>
      <c r="B30" s="41" t="s">
        <v>36</v>
      </c>
      <c r="C30" s="41"/>
      <c r="D30" s="43">
        <v>0</v>
      </c>
      <c r="E30" s="43">
        <v>0</v>
      </c>
      <c r="F30" s="33"/>
      <c r="G30" s="41" t="s">
        <v>37</v>
      </c>
      <c r="H30" s="41"/>
      <c r="I30" s="43">
        <f>IF([1]ESF!I32&gt;[1]ESF!J32,[1]ESF!I32-[1]ESF!J32,0)</f>
        <v>0</v>
      </c>
      <c r="J30" s="43">
        <f>IF(I30&gt;0,0,[1]ESF!J32-[1]ESF!I32)</f>
        <v>0</v>
      </c>
      <c r="K30" s="29"/>
    </row>
    <row r="31" spans="1:11" ht="26.1" customHeight="1" x14ac:dyDescent="0.25">
      <c r="A31" s="34"/>
      <c r="B31" s="44" t="s">
        <v>38</v>
      </c>
      <c r="C31" s="44"/>
      <c r="D31" s="43">
        <v>0</v>
      </c>
      <c r="E31" s="42">
        <v>311653.28999999998</v>
      </c>
      <c r="F31" s="33"/>
      <c r="G31" s="44" t="s">
        <v>39</v>
      </c>
      <c r="H31" s="44"/>
      <c r="I31" s="43">
        <f>IF([1]ESF!I33&gt;[1]ESF!J33,[1]ESF!I33-[1]ESF!J33,0)</f>
        <v>0</v>
      </c>
      <c r="J31" s="43">
        <f>IF(I31&gt;0,0,[1]ESF!J33-[1]ESF!I33)</f>
        <v>0</v>
      </c>
      <c r="K31" s="29"/>
    </row>
    <row r="32" spans="1:11" x14ac:dyDescent="0.25">
      <c r="A32" s="34"/>
      <c r="B32" s="41" t="s">
        <v>40</v>
      </c>
      <c r="C32" s="41"/>
      <c r="D32" s="43">
        <v>0</v>
      </c>
      <c r="E32" s="43">
        <v>0</v>
      </c>
      <c r="F32" s="33"/>
      <c r="G32" s="41" t="s">
        <v>41</v>
      </c>
      <c r="H32" s="41"/>
      <c r="I32" s="43">
        <f>IF([1]ESF!I34&gt;[1]ESF!J34,[1]ESF!I34-[1]ESF!J34,0)</f>
        <v>0</v>
      </c>
      <c r="J32" s="43">
        <f>IF(I32&gt;0,0,[1]ESF!J34-[1]ESF!I34)</f>
        <v>0</v>
      </c>
      <c r="K32" s="29"/>
    </row>
    <row r="33" spans="1:13" ht="25.5" customHeight="1" x14ac:dyDescent="0.25">
      <c r="A33" s="34"/>
      <c r="B33" s="44" t="s">
        <v>42</v>
      </c>
      <c r="C33" s="44"/>
      <c r="D33" s="43">
        <v>0</v>
      </c>
      <c r="E33" s="43">
        <v>0</v>
      </c>
      <c r="F33" s="33"/>
      <c r="G33" s="38"/>
      <c r="H33" s="38"/>
      <c r="I33" s="46"/>
      <c r="J33" s="46"/>
      <c r="K33" s="29"/>
    </row>
    <row r="34" spans="1:13" x14ac:dyDescent="0.25">
      <c r="A34" s="34"/>
      <c r="B34" s="41" t="s">
        <v>43</v>
      </c>
      <c r="C34" s="41"/>
      <c r="D34" s="43">
        <v>0</v>
      </c>
      <c r="E34" s="43">
        <v>0</v>
      </c>
      <c r="F34" s="33"/>
      <c r="G34" s="35" t="s">
        <v>44</v>
      </c>
      <c r="H34" s="35"/>
      <c r="I34" s="36">
        <f>I36+I42+I50</f>
        <v>21964717.34</v>
      </c>
      <c r="J34" s="36">
        <f>J36+J42+J50</f>
        <v>3944557.13</v>
      </c>
      <c r="K34" s="29"/>
    </row>
    <row r="35" spans="1:13" x14ac:dyDescent="0.25">
      <c r="A35" s="37"/>
      <c r="B35" s="38"/>
      <c r="C35" s="39"/>
      <c r="D35" s="46"/>
      <c r="E35" s="46"/>
      <c r="F35" s="33"/>
      <c r="G35" s="38"/>
      <c r="H35" s="38"/>
      <c r="I35" s="40"/>
      <c r="J35" s="40"/>
      <c r="K35" s="29"/>
    </row>
    <row r="36" spans="1:13" x14ac:dyDescent="0.25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8374284.7599999998</v>
      </c>
      <c r="J36" s="36">
        <f>SUM(J38:J40)</f>
        <v>0</v>
      </c>
      <c r="K36" s="29"/>
    </row>
    <row r="37" spans="1:13" x14ac:dyDescent="0.25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5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8374284.7599999998</v>
      </c>
      <c r="J38" s="43">
        <v>0</v>
      </c>
      <c r="K38" s="29"/>
    </row>
    <row r="39" spans="1:13" x14ac:dyDescent="0.25">
      <c r="A39" s="37"/>
      <c r="B39" s="15"/>
      <c r="C39" s="15"/>
      <c r="D39" s="15"/>
      <c r="E39" s="15"/>
      <c r="F39" s="33"/>
      <c r="G39" s="41" t="s">
        <v>47</v>
      </c>
      <c r="H39" s="41"/>
      <c r="I39" s="43">
        <v>0</v>
      </c>
      <c r="J39" s="43">
        <v>0</v>
      </c>
      <c r="K39" s="29"/>
    </row>
    <row r="40" spans="1:13" x14ac:dyDescent="0.25">
      <c r="A40" s="34"/>
      <c r="B40" s="15"/>
      <c r="C40" s="15"/>
      <c r="D40" s="15"/>
      <c r="E40" s="15"/>
      <c r="F40" s="33"/>
      <c r="G40" s="41" t="s">
        <v>48</v>
      </c>
      <c r="H40" s="41"/>
      <c r="I40" s="43">
        <v>0</v>
      </c>
      <c r="J40" s="43">
        <v>0</v>
      </c>
      <c r="K40" s="29"/>
    </row>
    <row r="41" spans="1:13" x14ac:dyDescent="0.25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5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SUM(I44:I48)</f>
        <v>13590432.58</v>
      </c>
      <c r="J42" s="36">
        <f>SUM(J44:J48)</f>
        <v>3944557.13</v>
      </c>
      <c r="K42" s="29"/>
    </row>
    <row r="43" spans="1:13" x14ac:dyDescent="0.25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7"/>
    </row>
    <row r="44" spans="1:13" x14ac:dyDescent="0.25">
      <c r="A44" s="34"/>
      <c r="B44" s="15"/>
      <c r="C44" s="15"/>
      <c r="D44" s="15"/>
      <c r="E44" s="15"/>
      <c r="F44" s="33"/>
      <c r="G44" s="41" t="s">
        <v>50</v>
      </c>
      <c r="H44" s="41"/>
      <c r="I44" s="42">
        <v>13590432.58</v>
      </c>
      <c r="J44" s="43">
        <v>0</v>
      </c>
      <c r="K44" s="29"/>
    </row>
    <row r="45" spans="1:13" x14ac:dyDescent="0.25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3944557.13</v>
      </c>
      <c r="K45" s="29"/>
    </row>
    <row r="46" spans="1:13" x14ac:dyDescent="0.25">
      <c r="A46" s="34"/>
      <c r="B46" s="15"/>
      <c r="C46" s="15"/>
      <c r="D46" s="15"/>
      <c r="E46" s="15"/>
      <c r="F46" s="33"/>
      <c r="G46" s="41" t="s">
        <v>52</v>
      </c>
      <c r="H46" s="41"/>
      <c r="I46" s="43">
        <f>IF([1]ESF!I52&gt;[1]ESF!J52,[1]ESF!I52-[1]ESF!J52,0)</f>
        <v>0</v>
      </c>
      <c r="J46" s="43">
        <f>IF(I46&gt;0,0,[1]ESF!J52-[1]ESF!I52)</f>
        <v>0</v>
      </c>
      <c r="K46" s="29"/>
    </row>
    <row r="47" spans="1:13" x14ac:dyDescent="0.25">
      <c r="A47" s="34"/>
      <c r="B47" s="15"/>
      <c r="C47" s="15"/>
      <c r="D47" s="15"/>
      <c r="E47" s="15"/>
      <c r="F47" s="33"/>
      <c r="G47" s="41" t="s">
        <v>53</v>
      </c>
      <c r="H47" s="41"/>
      <c r="I47" s="43">
        <f>IF([1]ESF!I53&gt;[1]ESF!J53,[1]ESF!I53-[1]ESF!J53,0)</f>
        <v>0</v>
      </c>
      <c r="J47" s="43">
        <f>IF(I47&gt;0,0,[1]ESF!J53-[1]ESF!I53)</f>
        <v>0</v>
      </c>
      <c r="K47" s="29"/>
    </row>
    <row r="48" spans="1:13" x14ac:dyDescent="0.25">
      <c r="A48" s="37"/>
      <c r="B48" s="15"/>
      <c r="C48" s="15"/>
      <c r="D48" s="15"/>
      <c r="E48" s="15"/>
      <c r="F48" s="33"/>
      <c r="G48" s="41" t="s">
        <v>54</v>
      </c>
      <c r="H48" s="41"/>
      <c r="I48" s="43">
        <v>0</v>
      </c>
      <c r="J48" s="43">
        <v>0</v>
      </c>
      <c r="K48" s="29"/>
    </row>
    <row r="49" spans="1:11" x14ac:dyDescent="0.25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1" ht="26.1" customHeight="1" x14ac:dyDescent="0.25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1" x14ac:dyDescent="0.25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1" x14ac:dyDescent="0.25">
      <c r="A52" s="34"/>
      <c r="B52" s="15"/>
      <c r="C52" s="15"/>
      <c r="D52" s="15"/>
      <c r="E52" s="15"/>
      <c r="F52" s="33"/>
      <c r="G52" s="41" t="s">
        <v>56</v>
      </c>
      <c r="H52" s="41"/>
      <c r="I52" s="43">
        <f>IF([1]ESF!I58&gt;[1]ESF!J58,[1]ESF!I58-[1]ESF!J58,0)</f>
        <v>0</v>
      </c>
      <c r="J52" s="43">
        <f>IF(I52&gt;0,0,[1]ESF!J58-[1]ESF!I58)</f>
        <v>0</v>
      </c>
      <c r="K52" s="29"/>
    </row>
    <row r="53" spans="1:11" ht="19.5" customHeight="1" x14ac:dyDescent="0.25">
      <c r="A53" s="48"/>
      <c r="B53" s="49"/>
      <c r="C53" s="49"/>
      <c r="D53" s="49"/>
      <c r="E53" s="49"/>
      <c r="F53" s="50"/>
      <c r="G53" s="51" t="s">
        <v>57</v>
      </c>
      <c r="H53" s="51"/>
      <c r="I53" s="52">
        <f>IF([1]ESF!I59&gt;[1]ESF!J59,[1]ESF!I59-[1]ESF!J59,0)</f>
        <v>0</v>
      </c>
      <c r="J53" s="52">
        <f>IF(I53&gt;0,0,[1]ESF!J59-[1]ESF!I59)</f>
        <v>0</v>
      </c>
      <c r="K53" s="53"/>
    </row>
    <row r="54" spans="1:11" ht="6" customHeight="1" x14ac:dyDescent="0.25">
      <c r="A54" s="54"/>
      <c r="B54" s="49"/>
      <c r="C54" s="55"/>
      <c r="D54" s="56"/>
      <c r="E54" s="57"/>
      <c r="F54" s="57"/>
      <c r="G54" s="49"/>
      <c r="H54" s="58"/>
      <c r="I54" s="56"/>
      <c r="J54" s="57"/>
      <c r="K54" s="57"/>
    </row>
    <row r="55" spans="1:11" ht="6" customHeight="1" x14ac:dyDescent="0.25">
      <c r="A55" s="15"/>
      <c r="C55" s="59"/>
      <c r="D55" s="60"/>
      <c r="E55" s="61"/>
      <c r="F55" s="61"/>
      <c r="H55" s="62"/>
      <c r="I55" s="60"/>
      <c r="J55" s="61"/>
      <c r="K55" s="61"/>
    </row>
    <row r="56" spans="1:11" ht="6" customHeight="1" x14ac:dyDescent="0.25">
      <c r="B56" s="59"/>
      <c r="C56" s="60"/>
      <c r="D56" s="61"/>
      <c r="E56" s="61"/>
      <c r="G56" s="63"/>
      <c r="H56" s="64"/>
      <c r="I56" s="61"/>
      <c r="J56" s="61"/>
    </row>
    <row r="57" spans="1:11" ht="15" customHeight="1" x14ac:dyDescent="0.25">
      <c r="B57" s="65" t="s">
        <v>58</v>
      </c>
      <c r="C57" s="65"/>
      <c r="D57" s="65"/>
      <c r="E57" s="65"/>
      <c r="F57" s="65"/>
      <c r="G57" s="65"/>
      <c r="H57" s="65"/>
      <c r="I57" s="65"/>
      <c r="J57" s="65"/>
    </row>
  </sheetData>
  <mergeCells count="58">
    <mergeCell ref="G53:H53"/>
    <mergeCell ref="B57:J57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rintOptions horizontalCentered="1"/>
  <pageMargins left="0.31496062992125984" right="0.31496062992125984" top="0.74803149606299213" bottom="0.74803149606299213" header="0.31496062992125984" footer="0.31496062992125984"/>
  <pageSetup scale="6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2019-07-18T20:46:30Z</cp:lastPrinted>
  <dcterms:created xsi:type="dcterms:W3CDTF">2019-07-18T20:44:20Z</dcterms:created>
  <dcterms:modified xsi:type="dcterms:W3CDTF">2019-07-18T20:46:38Z</dcterms:modified>
</cp:coreProperties>
</file>